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Pág. 3T 23\Formatos\Ejercicios Presupuestales\"/>
    </mc:Choice>
  </mc:AlternateContent>
  <bookViews>
    <workbookView xWindow="0" yWindow="0" windowWidth="16395" windowHeight="5670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11" i="1" l="1"/>
  <c r="G11" i="1"/>
  <c r="J9" i="1"/>
  <c r="J8" i="1"/>
  <c r="J11" i="1"/>
  <c r="K11" i="1" s="1"/>
  <c r="C17" i="4" l="1"/>
  <c r="K7" i="1" l="1"/>
  <c r="K9" i="1" l="1"/>
  <c r="K8" i="1" l="1"/>
  <c r="G7" i="2" l="1"/>
  <c r="C15" i="4" l="1"/>
  <c r="C8" i="4"/>
  <c r="D15" i="4" l="1"/>
  <c r="G9" i="2" l="1"/>
  <c r="G11" i="2" s="1"/>
  <c r="G13" i="2" s="1"/>
  <c r="D17" i="4" s="1"/>
  <c r="D18" i="4" s="1"/>
  <c r="C18" i="4" l="1"/>
  <c r="D7" i="4"/>
  <c r="D8" i="4" s="1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<sst xmlns="http://schemas.openxmlformats.org/spreadsheetml/2006/main" count="58" uniqueCount="46">
  <si>
    <t>CONCEPTOS</t>
  </si>
  <si>
    <t>IMPORTE</t>
  </si>
  <si>
    <t>(-) Amortización  Banamex</t>
  </si>
  <si>
    <t>Deuda Pública Bruta Total descontando la amortizacion de Banamex</t>
  </si>
  <si>
    <t>(-) Amortización Banorte</t>
  </si>
  <si>
    <t>Deuda Pública Bruta Total descontando la amortizacion de Banorte</t>
  </si>
  <si>
    <t>(-) Amortización Banobras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</si>
  <si>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</si>
  <si>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</si>
  <si>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</si>
  <si>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</si>
  <si>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</si>
  <si>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</si>
  <si>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</si>
  <si>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</si>
  <si>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</si>
  <si>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</si>
  <si>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</si>
  <si>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</si>
  <si>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</si>
  <si>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</si>
  <si>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</si>
  <si>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</si>
  <si>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</si>
  <si>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</si>
  <si>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</si>
  <si>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</si>
  <si>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</si>
  <si>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</si>
  <si>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</si>
  <si>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PRODUCTO INTERNO BRUTO (PIB)</t>
  </si>
  <si>
    <t>SALDO DE LA DEUDA PÚBLICA</t>
  </si>
  <si>
    <t>PORCENTAJE</t>
  </si>
  <si>
    <t>*El PIB DEL MUNICIPIO EN 2010</t>
  </si>
  <si>
    <t>INGRESOS PROPIOS</t>
  </si>
  <si>
    <t>http://implan.gob.mx/1/admin/diagLeon.pdf</t>
  </si>
  <si>
    <t>Ramo 28 y 33</t>
  </si>
  <si>
    <t>TIIE + 0.85</t>
  </si>
  <si>
    <t>Deuda Pública Bruta Total al 31 de diciembre del año 2022</t>
  </si>
  <si>
    <t>Deuda Pública Bruta Total al 31 de Diciembre del año 2022</t>
  </si>
  <si>
    <t>AL 31 de Diciembre 2022</t>
  </si>
  <si>
    <t>TIIE + 0.43</t>
  </si>
  <si>
    <t>BBVA México, S.A.</t>
  </si>
  <si>
    <t>Enero- Septiembre 2023</t>
  </si>
  <si>
    <t>Deuda Pública Bruta Total  descontando la amortización de Banobras al 30 de septiembre de 2023</t>
  </si>
  <si>
    <t>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</si>
</sst>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u/>
      <sz val="8"/>
      <color theme="10"/>
      <name val="Arial"/>
      <family val="2"/>
    </font>
    <font>
      <sz val="8"/>
      <color rgb="FF00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4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104775</xdr:rowOff>
    </xdr:from>
    <xdr:to>
      <xdr:col>3</xdr:col>
      <xdr:colOff>276225</xdr:colOff>
      <xdr:row>3</xdr:row>
      <xdr:rowOff>156329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04800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80597</xdr:colOff>
      <xdr:row>0</xdr:row>
      <xdr:rowOff>73269</xdr:rowOff>
    </xdr:from>
    <xdr:to>
      <xdr:col>2</xdr:col>
      <xdr:colOff>507757</xdr:colOff>
      <xdr:row>3</xdr:row>
      <xdr:rowOff>134348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97" y="73269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133351</xdr:rowOff>
    </xdr:from>
    <xdr:to>
      <xdr:col>1</xdr:col>
      <xdr:colOff>1740766</xdr:colOff>
      <xdr:row>3</xdr:row>
      <xdr:rowOff>95251</xdr:rowOff>
    </xdr:to>
    <xdr:pic>
      <xdr:nvPicPr>
        <xdr:cNvPr id="4" name="Imagen 3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3351"/>
          <a:ext cx="1293091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mplan.gob.mx/1/admin/diagLeon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tabSelected="1" view="pageBreakPreview" topLeftCell="B1" zoomScaleNormal="100" zoomScaleSheetLayoutView="100" workbookViewId="0">
      <selection activeCell="B8" sqref="B8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3" t="s">
        <v>7</v>
      </c>
      <c r="C2" s="54"/>
      <c r="D2" s="54"/>
      <c r="E2" s="54"/>
      <c r="F2" s="54"/>
      <c r="G2" s="54"/>
      <c r="H2" s="54"/>
      <c r="I2" s="54"/>
      <c r="J2" s="54"/>
      <c r="K2" s="55"/>
    </row>
    <row r="3" spans="2:11" ht="30.75" customHeight="1" x14ac:dyDescent="0.25">
      <c r="B3" s="56" t="s">
        <v>8</v>
      </c>
      <c r="C3" s="57"/>
      <c r="D3" s="57"/>
      <c r="E3" s="57"/>
      <c r="F3" s="57"/>
      <c r="G3" s="57"/>
      <c r="H3" s="57"/>
      <c r="I3" s="57"/>
      <c r="J3" s="57"/>
      <c r="K3" s="58"/>
    </row>
    <row r="4" spans="2:11" ht="19.899999999999999" customHeight="1" thickBot="1" x14ac:dyDescent="0.3">
      <c r="B4" s="59" t="s">
        <v>43</v>
      </c>
      <c r="C4" s="60"/>
      <c r="D4" s="60"/>
      <c r="E4" s="60"/>
      <c r="F4" s="60"/>
      <c r="G4" s="60"/>
      <c r="H4" s="60"/>
      <c r="I4" s="60"/>
      <c r="J4" s="60"/>
      <c r="K4" s="61"/>
    </row>
    <row r="5" spans="2:11" ht="63" customHeight="1" x14ac:dyDescent="0.25">
      <c r="B5" s="62" t="s">
        <v>9</v>
      </c>
      <c r="C5" s="64" t="s">
        <v>10</v>
      </c>
      <c r="D5" s="64" t="s">
        <v>11</v>
      </c>
      <c r="E5" s="64" t="s">
        <v>12</v>
      </c>
      <c r="F5" s="64" t="s">
        <v>13</v>
      </c>
      <c r="G5" s="66" t="s">
        <v>14</v>
      </c>
      <c r="H5" s="64" t="s">
        <v>15</v>
      </c>
      <c r="I5" s="49" t="s">
        <v>16</v>
      </c>
      <c r="J5" s="51" t="s">
        <v>17</v>
      </c>
      <c r="K5" s="52"/>
    </row>
    <row r="6" spans="2:11" ht="23.25" thickBot="1" x14ac:dyDescent="0.3">
      <c r="B6" s="63"/>
      <c r="C6" s="65"/>
      <c r="D6" s="65"/>
      <c r="E6" s="65"/>
      <c r="F6" s="65"/>
      <c r="G6" s="67"/>
      <c r="H6" s="65"/>
      <c r="I6" s="50"/>
      <c r="J6" s="7" t="s">
        <v>18</v>
      </c>
      <c r="K6" s="8" t="s">
        <v>19</v>
      </c>
    </row>
    <row r="7" spans="2:11" ht="31.5" customHeight="1" x14ac:dyDescent="0.25">
      <c r="B7" s="9" t="s">
        <v>20</v>
      </c>
      <c r="C7" s="10" t="s">
        <v>27</v>
      </c>
      <c r="D7" s="10" t="s">
        <v>37</v>
      </c>
      <c r="E7" s="11" t="s">
        <v>22</v>
      </c>
      <c r="F7" s="12" t="s">
        <v>23</v>
      </c>
      <c r="G7" s="32">
        <v>540000000</v>
      </c>
      <c r="H7" s="12" t="s">
        <v>36</v>
      </c>
      <c r="I7" s="32">
        <v>322500000</v>
      </c>
      <c r="J7" s="32">
        <f>G7-I7</f>
        <v>217500000</v>
      </c>
      <c r="K7" s="13">
        <f>J7*1/I7</f>
        <v>0.67441860465116277</v>
      </c>
    </row>
    <row r="8" spans="2:11" ht="30.75" customHeight="1" x14ac:dyDescent="0.25">
      <c r="B8" s="9" t="s">
        <v>20</v>
      </c>
      <c r="C8" s="10" t="s">
        <v>21</v>
      </c>
      <c r="D8" s="10" t="s">
        <v>24</v>
      </c>
      <c r="E8" s="11" t="s">
        <v>25</v>
      </c>
      <c r="F8" s="12" t="s">
        <v>26</v>
      </c>
      <c r="G8" s="32">
        <v>609801665.26999998</v>
      </c>
      <c r="H8" s="12" t="s">
        <v>36</v>
      </c>
      <c r="I8" s="32">
        <v>336121594.22000003</v>
      </c>
      <c r="J8" s="32">
        <f>G8-I8</f>
        <v>273680071.04999995</v>
      </c>
      <c r="K8" s="13">
        <f>J8*1/I8</f>
        <v>0.81422936150561476</v>
      </c>
    </row>
    <row r="9" spans="2:11" ht="30.75" customHeight="1" x14ac:dyDescent="0.25">
      <c r="B9" s="9" t="s">
        <v>20</v>
      </c>
      <c r="C9" s="10" t="s">
        <v>27</v>
      </c>
      <c r="D9" s="10" t="s">
        <v>28</v>
      </c>
      <c r="E9" s="11" t="s">
        <v>25</v>
      </c>
      <c r="F9" s="11" t="s">
        <v>29</v>
      </c>
      <c r="G9" s="32">
        <v>255769230</v>
      </c>
      <c r="H9" s="12" t="s">
        <v>36</v>
      </c>
      <c r="I9" s="32">
        <v>171007250</v>
      </c>
      <c r="J9" s="32">
        <f>G9-I9</f>
        <v>84761980</v>
      </c>
      <c r="K9" s="13">
        <f>J9*1/I9</f>
        <v>0.49566307861216413</v>
      </c>
    </row>
    <row r="10" spans="2:11" ht="30.75" customHeight="1" x14ac:dyDescent="0.25">
      <c r="B10" s="9" t="s">
        <v>20</v>
      </c>
      <c r="C10" s="10" t="s">
        <v>21</v>
      </c>
      <c r="D10" s="10" t="s">
        <v>41</v>
      </c>
      <c r="E10" s="11" t="s">
        <v>22</v>
      </c>
      <c r="F10" s="11" t="s">
        <v>42</v>
      </c>
      <c r="G10" s="33">
        <v>711578778</v>
      </c>
      <c r="H10" s="12" t="s">
        <v>36</v>
      </c>
      <c r="I10" s="32">
        <v>0</v>
      </c>
      <c r="J10" s="32">
        <v>0</v>
      </c>
      <c r="K10" s="13"/>
    </row>
    <row r="11" spans="2:11" ht="28.5" customHeight="1" thickBot="1" x14ac:dyDescent="0.3">
      <c r="B11" s="14"/>
      <c r="C11" s="15"/>
      <c r="D11" s="15"/>
      <c r="E11" s="15"/>
      <c r="F11" s="15"/>
      <c r="G11" s="34">
        <f>SUM(G7:G10)</f>
        <v>2117149673.27</v>
      </c>
      <c r="H11" s="15"/>
      <c r="I11" s="35">
        <f>SUM(I7:I10)</f>
        <v>829628844.22000003</v>
      </c>
      <c r="J11" s="35">
        <f>SUM(J7:J10)</f>
        <v>575942051.04999995</v>
      </c>
      <c r="K11" s="16">
        <f>J11*1/I11</f>
        <v>0.69421652231907249</v>
      </c>
    </row>
    <row r="13" spans="2:11" x14ac:dyDescent="0.25">
      <c r="I13" s="2"/>
      <c r="J13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3"/>
  <sheetViews>
    <sheetView showGridLines="0" view="pageBreakPreview" zoomScale="130" zoomScaleNormal="100" zoomScaleSheetLayoutView="130" workbookViewId="0">
      <selection activeCell="G13" sqref="G13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2" t="s">
        <v>0</v>
      </c>
      <c r="C5" s="73"/>
      <c r="D5" s="73"/>
      <c r="E5" s="73"/>
      <c r="F5" s="74"/>
      <c r="G5" s="18" t="s">
        <v>1</v>
      </c>
    </row>
    <row r="6" spans="2:7" ht="22.5" customHeight="1" thickBot="1" x14ac:dyDescent="0.3">
      <c r="B6" s="75" t="s">
        <v>38</v>
      </c>
      <c r="C6" s="76"/>
      <c r="D6" s="76"/>
      <c r="E6" s="76"/>
      <c r="F6" s="76"/>
      <c r="G6" s="36">
        <v>894690206.25</v>
      </c>
    </row>
    <row r="7" spans="2:7" ht="22.5" customHeight="1" x14ac:dyDescent="0.25">
      <c r="B7" s="75" t="s">
        <v>39</v>
      </c>
      <c r="C7" s="76"/>
      <c r="D7" s="76"/>
      <c r="E7" s="76"/>
      <c r="F7" s="76"/>
      <c r="G7" s="37">
        <f>+G6</f>
        <v>894690206.25</v>
      </c>
    </row>
    <row r="8" spans="2:7" ht="23.25" customHeight="1" x14ac:dyDescent="0.25">
      <c r="B8" s="68" t="s">
        <v>2</v>
      </c>
      <c r="C8" s="69"/>
      <c r="D8" s="69"/>
      <c r="E8" s="69"/>
      <c r="F8" s="69"/>
      <c r="G8" s="38">
        <v>33423522.030000001</v>
      </c>
    </row>
    <row r="9" spans="2:7" ht="23.25" customHeight="1" x14ac:dyDescent="0.25">
      <c r="B9" s="68" t="s">
        <v>3</v>
      </c>
      <c r="C9" s="69"/>
      <c r="D9" s="69"/>
      <c r="E9" s="69"/>
      <c r="F9" s="69"/>
      <c r="G9" s="38">
        <f>G7-G8</f>
        <v>861266684.22000003</v>
      </c>
    </row>
    <row r="10" spans="2:7" ht="19.5" customHeight="1" x14ac:dyDescent="0.25">
      <c r="B10" s="77" t="s">
        <v>4</v>
      </c>
      <c r="C10" s="78"/>
      <c r="D10" s="78"/>
      <c r="E10" s="78"/>
      <c r="F10" s="78"/>
      <c r="G10" s="39">
        <v>9137840</v>
      </c>
    </row>
    <row r="11" spans="2:7" ht="20.25" customHeight="1" x14ac:dyDescent="0.25">
      <c r="B11" s="68" t="s">
        <v>5</v>
      </c>
      <c r="C11" s="69"/>
      <c r="D11" s="69"/>
      <c r="E11" s="69"/>
      <c r="F11" s="69"/>
      <c r="G11" s="39">
        <f>G9-G10</f>
        <v>852128844.22000003</v>
      </c>
    </row>
    <row r="12" spans="2:7" ht="20.25" customHeight="1" x14ac:dyDescent="0.25">
      <c r="B12" s="68" t="s">
        <v>6</v>
      </c>
      <c r="C12" s="69"/>
      <c r="D12" s="69"/>
      <c r="E12" s="69"/>
      <c r="F12" s="69"/>
      <c r="G12" s="39">
        <v>22500000</v>
      </c>
    </row>
    <row r="13" spans="2:7" ht="25.5" customHeight="1" thickBot="1" x14ac:dyDescent="0.3">
      <c r="B13" s="70" t="s">
        <v>44</v>
      </c>
      <c r="C13" s="71"/>
      <c r="D13" s="71"/>
      <c r="E13" s="71"/>
      <c r="F13" s="71"/>
      <c r="G13" s="40">
        <f>G11-G12</f>
        <v>829628844.22000003</v>
      </c>
    </row>
  </sheetData>
  <mergeCells count="9">
    <mergeCell ref="B12:F12"/>
    <mergeCell ref="B13:F13"/>
    <mergeCell ref="B5:F5"/>
    <mergeCell ref="B6:F6"/>
    <mergeCell ref="B8:F8"/>
    <mergeCell ref="B9:F9"/>
    <mergeCell ref="B10:F10"/>
    <mergeCell ref="B11:F11"/>
    <mergeCell ref="B7:F7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view="pageBreakPreview" zoomScale="140" zoomScaleNormal="100" zoomScaleSheetLayoutView="140" workbookViewId="0">
      <selection activeCell="D12" sqref="D12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40</v>
      </c>
      <c r="D5" s="31" t="s">
        <v>45</v>
      </c>
    </row>
    <row r="6" spans="2:5" x14ac:dyDescent="0.25">
      <c r="B6" s="22" t="s">
        <v>30</v>
      </c>
      <c r="C6" s="41">
        <v>118503000000</v>
      </c>
      <c r="D6" s="42">
        <v>118503000000</v>
      </c>
    </row>
    <row r="7" spans="2:5" ht="15.75" thickBot="1" x14ac:dyDescent="0.3">
      <c r="B7" s="23" t="s">
        <v>31</v>
      </c>
      <c r="C7" s="43">
        <v>894690206.25</v>
      </c>
      <c r="D7" s="44">
        <f>+D17</f>
        <v>829628844.22000003</v>
      </c>
    </row>
    <row r="8" spans="2:5" ht="15.75" thickBot="1" x14ac:dyDescent="0.3">
      <c r="B8" s="24" t="s">
        <v>32</v>
      </c>
      <c r="C8" s="25">
        <f>C7/C6</f>
        <v>7.5499371851345531E-3</v>
      </c>
      <c r="D8" s="25">
        <f>D7/D6</f>
        <v>7.0009100547665463E-3</v>
      </c>
      <c r="E8" s="3"/>
    </row>
    <row r="9" spans="2:5" x14ac:dyDescent="0.25">
      <c r="B9" s="19"/>
      <c r="C9" s="17"/>
      <c r="D9" s="17"/>
    </row>
    <row r="10" spans="2:5" x14ac:dyDescent="0.25">
      <c r="B10" s="19"/>
      <c r="C10" s="17"/>
      <c r="D10" s="17"/>
    </row>
    <row r="11" spans="2:5" x14ac:dyDescent="0.25">
      <c r="B11" s="19" t="s">
        <v>33</v>
      </c>
      <c r="C11" s="19"/>
      <c r="D11" s="19"/>
      <c r="E11" s="1"/>
    </row>
    <row r="12" spans="2:5" x14ac:dyDescent="0.25">
      <c r="B12" s="26" t="s">
        <v>35</v>
      </c>
      <c r="C12" s="27"/>
      <c r="D12" s="27"/>
      <c r="E12" s="6"/>
    </row>
    <row r="13" spans="2:5" x14ac:dyDescent="0.25">
      <c r="B13" s="27"/>
      <c r="C13" s="27"/>
      <c r="D13" s="27"/>
      <c r="E13" s="6"/>
    </row>
    <row r="14" spans="2:5" ht="15.75" thickBot="1" x14ac:dyDescent="0.3">
      <c r="B14" s="19"/>
      <c r="C14" s="17"/>
      <c r="D14" s="17"/>
    </row>
    <row r="15" spans="2:5" ht="15.75" thickBot="1" x14ac:dyDescent="0.3">
      <c r="B15" s="28"/>
      <c r="C15" s="21" t="str">
        <f>C5</f>
        <v>AL 31 de Diciembre 2022</v>
      </c>
      <c r="D15" s="31" t="str">
        <f>D5</f>
        <v>AL 30 de Septiembre de 2023</v>
      </c>
    </row>
    <row r="16" spans="2:5" x14ac:dyDescent="0.25">
      <c r="B16" s="22" t="s">
        <v>34</v>
      </c>
      <c r="C16" s="45">
        <v>2550859134.9800005</v>
      </c>
      <c r="D16" s="48">
        <v>2233544355.4899998</v>
      </c>
      <c r="E16" s="5"/>
    </row>
    <row r="17" spans="2:4" ht="15.75" thickBot="1" x14ac:dyDescent="0.3">
      <c r="B17" s="29" t="s">
        <v>31</v>
      </c>
      <c r="C17" s="46">
        <f>C7</f>
        <v>894690206.25</v>
      </c>
      <c r="D17" s="47">
        <f>+Amortización!G13</f>
        <v>829628844.22000003</v>
      </c>
    </row>
    <row r="18" spans="2:4" ht="15.75" thickBot="1" x14ac:dyDescent="0.3">
      <c r="B18" s="24" t="s">
        <v>32</v>
      </c>
      <c r="C18" s="30">
        <f>C17/C16</f>
        <v>0.35074073435929448</v>
      </c>
      <c r="D18" s="30">
        <f>D17/D16</f>
        <v>0.37144050539260243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2023-07-14T17:11:59Z</cp:lastPrinted>
  <dcterms:created xsi:type="dcterms:W3CDTF">2016-06-13T19:42:18Z</dcterms:created>
  <dcterms:modified xsi:type="dcterms:W3CDTF">2023-10-31T16:23:59Z</dcterms:modified>
</cp:coreProperties>
</file>